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3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13bd\AC\Temp\"/>
    </mc:Choice>
  </mc:AlternateContent>
  <xr:revisionPtr revIDLastSave="0" documentId="8_{58169E1D-A5DA-46C5-A00B-E7BE137F5C91}" xr6:coauthVersionLast="47" xr6:coauthVersionMax="47" xr10:uidLastSave="{00000000-0000-0000-0000-000000000000}"/>
  <bookViews>
    <workbookView xWindow="-60" yWindow="-60" windowWidth="15480" windowHeight="11640" xr2:uid="{00000000-000D-0000-FFFF-FFFF00000000}"/>
  </bookViews>
  <sheets>
    <sheet name="Образац 1-3" sheetId="1" r:id="rId1"/>
  </sheets>
  <externalReferences>
    <externalReference r:id="rId2"/>
  </externalReferences>
  <definedNames>
    <definedName name="CountryList">[1]Param!$C$8:$C$54</definedName>
    <definedName name="FirstMonth">'[1]Table 1'!$D$3</definedName>
    <definedName name="MonthList">[1]Param!$C$58:$C$69</definedName>
    <definedName name="QuestYear">'[1]Table 1'!$E$3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  <c r="E40" i="1"/>
  <c r="B22" i="1"/>
  <c r="B23" i="1"/>
  <c r="B24" i="1"/>
  <c r="B25" i="1"/>
  <c r="B26" i="1"/>
  <c r="B29" i="1"/>
  <c r="B30" i="1"/>
  <c r="B31" i="1"/>
  <c r="B32" i="1"/>
  <c r="B33" i="1"/>
  <c r="B34" i="1"/>
  <c r="B35" i="1"/>
  <c r="B36" i="1"/>
  <c r="B37" i="1"/>
  <c r="B38" i="1"/>
  <c r="B39" i="1"/>
  <c r="B40" i="1"/>
  <c r="B48" i="1"/>
  <c r="B49" i="1"/>
  <c r="B50" i="1"/>
  <c r="B52" i="1"/>
  <c r="B53" i="1"/>
  <c r="B54" i="1"/>
  <c r="B56" i="1"/>
  <c r="B57" i="1"/>
  <c r="B58" i="1"/>
  <c r="E25" i="1"/>
  <c r="B17" i="1"/>
  <c r="B18" i="1"/>
  <c r="B10" i="1"/>
  <c r="B11" i="1"/>
  <c r="B12" i="1"/>
  <c r="B13" i="1"/>
  <c r="E13" i="1"/>
  <c r="E17" i="1"/>
  <c r="E18" i="1"/>
  <c r="E52" i="1"/>
  <c r="E53" i="1"/>
  <c r="E54" i="1"/>
  <c r="E26" i="1"/>
  <c r="E48" i="1"/>
  <c r="E49" i="1"/>
  <c r="E50" i="1"/>
  <c r="E56" i="1"/>
  <c r="E57" i="1"/>
  <c r="E58" i="1"/>
</calcChain>
</file>

<file path=xl/sharedStrings.xml><?xml version="1.0" encoding="utf-8"?>
<sst xmlns="http://schemas.openxmlformats.org/spreadsheetml/2006/main" count="95" uniqueCount="56">
  <si>
    <t>ОБРАЗАЦ 1-3:</t>
  </si>
  <si>
    <t>ОБРАЧУН ОБАВЕЗЕ ЧУВАЊА ОБАВЕЗНИХ РЕЗЕРВИ НАФТЕ И ДЕРИВАТА НАФТЕ</t>
  </si>
  <si>
    <t>НА ОСНОВУ НЕТО УВОЗА</t>
  </si>
  <si>
    <t>Година:</t>
  </si>
  <si>
    <t xml:space="preserve">          Јединица мере:</t>
  </si>
  <si>
    <t>Удео примарног бензина</t>
  </si>
  <si>
    <t>Укупна рафинеријска производња примарног бензина</t>
  </si>
  <si>
    <t>kt</t>
  </si>
  <si>
    <t>Потрошња примарног бензина као рафинеријског горива</t>
  </si>
  <si>
    <t>Примарни бензин враћен из петрохемијске индустрије у рафинерије</t>
  </si>
  <si>
    <t xml:space="preserve">Укупна прерада у рафинеријама (сирова нафта, кондензат природног гаса и рафинеријске сировине)  (рачунато) </t>
  </si>
  <si>
    <r>
      <t>Удео примарног бензина</t>
    </r>
    <r>
      <rPr>
        <b/>
        <sz val="9"/>
        <color indexed="10"/>
        <rFont val="Arial"/>
        <family val="2"/>
      </rPr>
      <t xml:space="preserve"> </t>
    </r>
    <r>
      <rPr>
        <b/>
        <i/>
        <sz val="8"/>
        <color indexed="10"/>
        <rFont val="Arial"/>
        <family val="2"/>
      </rPr>
      <t>((01 - 02 - 03) / 04)</t>
    </r>
  </si>
  <si>
    <t>Стварна потрошња примарног бензина</t>
  </si>
  <si>
    <t>Укупна домаћа потрошња примарног бензина (забележено)</t>
  </si>
  <si>
    <r>
      <t xml:space="preserve">Стварна потрошња примарног бензина </t>
    </r>
    <r>
      <rPr>
        <b/>
        <i/>
        <sz val="8"/>
        <color indexed="10"/>
        <rFont val="Arial"/>
        <family val="2"/>
      </rPr>
      <t>(06 - 03)</t>
    </r>
  </si>
  <si>
    <r>
      <t xml:space="preserve">Еквивалент сирове нафте за стварну потрошњу примарног бензина </t>
    </r>
    <r>
      <rPr>
        <b/>
        <i/>
        <sz val="8"/>
        <color indexed="10"/>
        <rFont val="Arial"/>
        <family val="2"/>
      </rPr>
      <t xml:space="preserve">(07) </t>
    </r>
    <r>
      <rPr>
        <b/>
        <i/>
        <sz val="9"/>
        <color indexed="10"/>
        <rFont val="Arial"/>
        <family val="2"/>
      </rPr>
      <t>* 1.065</t>
    </r>
  </si>
  <si>
    <t>ktcoe</t>
  </si>
  <si>
    <t>Удео сирове нафте (Нето увоз сирове нафте са укљученим салдом залиха)</t>
  </si>
  <si>
    <t xml:space="preserve">Увоз сирове нафте, течности природног гаса и рафинеријских сировина </t>
  </si>
  <si>
    <t xml:space="preserve">Извоз сирове нафте, течности природног гаса и рафинеријских сировина  </t>
  </si>
  <si>
    <t>Укупне залихе сирове нафте, течности природног гаса и рафинеријских сировина  у земљи</t>
  </si>
  <si>
    <t>На почетку</t>
  </si>
  <si>
    <t>На крају</t>
  </si>
  <si>
    <r>
      <t xml:space="preserve">Нето увоз сирове нафте, течности природног гаса и рафинеријских сировина са укљученом променом залиха </t>
    </r>
    <r>
      <rPr>
        <b/>
        <i/>
        <sz val="8"/>
        <color indexed="10"/>
        <rFont val="Arial"/>
        <family val="2"/>
      </rPr>
      <t>(09 - 10 - (12 - 11</t>
    </r>
    <r>
      <rPr>
        <b/>
        <i/>
        <sz val="9"/>
        <color indexed="10"/>
        <rFont val="Arial"/>
        <family val="2"/>
      </rPr>
      <t>))</t>
    </r>
  </si>
  <si>
    <r>
      <t xml:space="preserve">Нето увоз сирове нафте коригован за удео примарног бензина </t>
    </r>
    <r>
      <rPr>
        <b/>
        <i/>
        <sz val="8"/>
        <color indexed="10"/>
        <rFont val="Arial"/>
        <family val="2"/>
      </rPr>
      <t xml:space="preserve">(13) </t>
    </r>
    <r>
      <rPr>
        <b/>
        <i/>
        <sz val="9"/>
        <color indexed="10"/>
        <rFont val="Arial"/>
        <family val="2"/>
      </rPr>
      <t>*  0.96</t>
    </r>
  </si>
  <si>
    <t xml:space="preserve">Удео деривата нафте (Нето увоз деривата нафте са укљученим салдом залиха) </t>
  </si>
  <si>
    <t>Укупно увоз деривата нафте</t>
  </si>
  <si>
    <t>Увоз примарног бензина</t>
  </si>
  <si>
    <t>Укупно извоз деривата нафте</t>
  </si>
  <si>
    <t>Извоз примарног бензина</t>
  </si>
  <si>
    <t xml:space="preserve">Укупно деривати нафте за бродове у иностраном поморском саобраћају </t>
  </si>
  <si>
    <t>Примарни бензин за потребе бродова у иностраном поморском саобраћају</t>
  </si>
  <si>
    <t>Укупне залихе деривата нафте у земљи (Укупно)</t>
  </si>
  <si>
    <t>Залихе примарног бензина у земљи (Укупно)</t>
  </si>
  <si>
    <r>
      <t xml:space="preserve">Нето увоз деривата нафте са укљученом променом залиха </t>
    </r>
    <r>
      <rPr>
        <b/>
        <sz val="8"/>
        <color indexed="10"/>
        <rFont val="Arial"/>
        <family val="2"/>
      </rPr>
      <t>(</t>
    </r>
    <r>
      <rPr>
        <b/>
        <i/>
        <sz val="8"/>
        <color indexed="10"/>
        <rFont val="Arial"/>
        <family val="2"/>
      </rPr>
      <t>15</t>
    </r>
    <r>
      <rPr>
        <b/>
        <sz val="8"/>
        <color indexed="10"/>
        <rFont val="Arial"/>
        <family val="2"/>
      </rPr>
      <t>-</t>
    </r>
    <r>
      <rPr>
        <b/>
        <i/>
        <sz val="8"/>
        <color indexed="10"/>
        <rFont val="Arial"/>
        <family val="2"/>
      </rPr>
      <t>16</t>
    </r>
    <r>
      <rPr>
        <b/>
        <sz val="8"/>
        <color indexed="10"/>
        <rFont val="Arial"/>
        <family val="2"/>
      </rPr>
      <t>)-</t>
    </r>
    <r>
      <rPr>
        <b/>
        <i/>
        <sz val="8"/>
        <color indexed="10"/>
        <rFont val="Arial"/>
        <family val="2"/>
      </rPr>
      <t>(17-18</t>
    </r>
    <r>
      <rPr>
        <b/>
        <sz val="8"/>
        <color indexed="10"/>
        <rFont val="Arial"/>
        <family val="2"/>
      </rPr>
      <t>)-(</t>
    </r>
    <r>
      <rPr>
        <b/>
        <i/>
        <sz val="8"/>
        <color indexed="10"/>
        <rFont val="Arial"/>
        <family val="2"/>
      </rPr>
      <t>19-20</t>
    </r>
    <r>
      <rPr>
        <b/>
        <sz val="8"/>
        <color indexed="10"/>
        <rFont val="Arial"/>
        <family val="2"/>
      </rPr>
      <t>)-(</t>
    </r>
    <r>
      <rPr>
        <b/>
        <i/>
        <sz val="8"/>
        <color indexed="10"/>
        <rFont val="Arial"/>
        <family val="2"/>
      </rPr>
      <t>22-24-(21-23</t>
    </r>
    <r>
      <rPr>
        <b/>
        <sz val="8"/>
        <color indexed="10"/>
        <rFont val="Arial"/>
        <family val="2"/>
      </rPr>
      <t>))</t>
    </r>
  </si>
  <si>
    <r>
      <t xml:space="preserve">Еквивалент сирове нафте за нето увоз деривата нафте </t>
    </r>
    <r>
      <rPr>
        <b/>
        <sz val="8"/>
        <color indexed="10"/>
        <rFont val="Arial"/>
        <family val="2"/>
      </rPr>
      <t>(</t>
    </r>
    <r>
      <rPr>
        <b/>
        <i/>
        <sz val="8"/>
        <color indexed="10"/>
        <rFont val="Arial"/>
        <family val="2"/>
      </rPr>
      <t xml:space="preserve">25) </t>
    </r>
    <r>
      <rPr>
        <b/>
        <sz val="10"/>
        <color indexed="10"/>
        <rFont val="Arial"/>
        <family val="2"/>
      </rPr>
      <t>*  1.065</t>
    </r>
  </si>
  <si>
    <t>Просечни дневни увози и припадајућа обавеза</t>
  </si>
  <si>
    <t xml:space="preserve">3 могуће методе прорачуна, у зависности од удела примарног бензина: </t>
  </si>
  <si>
    <t>*  ако је удео примарног бензина мањи од 7%, онда се рачуна по Методи 1</t>
  </si>
  <si>
    <t>*  ако је удео примарног бензина већи од 7%, онда се рачуна по Методи 2 или Методи 3 (оној која даје мању обавезу)</t>
  </si>
  <si>
    <t>МЕТОДА 1  (фиксни удео примарног бензина у износу од 4%)</t>
  </si>
  <si>
    <r>
      <t>Нето увоз (сирова нафта и деривати нафте)</t>
    </r>
    <r>
      <rPr>
        <b/>
        <sz val="10"/>
        <color indexed="10"/>
        <rFont val="Arial"/>
        <family val="2"/>
      </rPr>
      <t xml:space="preserve"> </t>
    </r>
    <r>
      <rPr>
        <b/>
        <sz val="8"/>
        <color indexed="10"/>
        <rFont val="Arial"/>
        <family val="2"/>
      </rPr>
      <t>(</t>
    </r>
    <r>
      <rPr>
        <b/>
        <i/>
        <sz val="8"/>
        <color indexed="10"/>
        <rFont val="Arial"/>
        <family val="2"/>
      </rPr>
      <t>14</t>
    </r>
    <r>
      <rPr>
        <b/>
        <sz val="8"/>
        <color indexed="10"/>
        <rFont val="Arial"/>
        <family val="2"/>
      </rPr>
      <t>+</t>
    </r>
    <r>
      <rPr>
        <b/>
        <i/>
        <sz val="8"/>
        <color indexed="10"/>
        <rFont val="Arial"/>
        <family val="2"/>
      </rPr>
      <t>26</t>
    </r>
    <r>
      <rPr>
        <b/>
        <sz val="8"/>
        <color indexed="10"/>
        <rFont val="Arial"/>
        <family val="2"/>
      </rPr>
      <t>)</t>
    </r>
  </si>
  <si>
    <r>
      <t>Дневни нето увоз</t>
    </r>
    <r>
      <rPr>
        <b/>
        <sz val="10"/>
        <color indexed="10"/>
        <rFont val="Arial"/>
        <family val="2"/>
      </rPr>
      <t xml:space="preserve"> (</t>
    </r>
    <r>
      <rPr>
        <b/>
        <sz val="8"/>
        <color indexed="10"/>
        <rFont val="Arial"/>
        <family val="2"/>
      </rPr>
      <t>27)</t>
    </r>
    <r>
      <rPr>
        <b/>
        <sz val="10"/>
        <color indexed="10"/>
        <rFont val="Arial"/>
        <family val="2"/>
      </rPr>
      <t xml:space="preserve"> / број дана у години</t>
    </r>
  </si>
  <si>
    <r>
      <t xml:space="preserve">90 дана обавезе </t>
    </r>
    <r>
      <rPr>
        <b/>
        <sz val="10"/>
        <color indexed="10"/>
        <rFont val="Arial"/>
        <family val="2"/>
      </rPr>
      <t>(</t>
    </r>
    <r>
      <rPr>
        <b/>
        <i/>
        <sz val="8"/>
        <color indexed="10"/>
        <rFont val="Arial"/>
        <family val="2"/>
      </rPr>
      <t xml:space="preserve">28) </t>
    </r>
    <r>
      <rPr>
        <b/>
        <sz val="10"/>
        <color indexed="10"/>
        <rFont val="Arial"/>
        <family val="2"/>
      </rPr>
      <t>* 90</t>
    </r>
  </si>
  <si>
    <t>МЕТОДА 2 (стварна потрошња примарног бензина)</t>
  </si>
  <si>
    <r>
      <t xml:space="preserve">Нето увоз (сирова нафта и деривати нафте)  </t>
    </r>
    <r>
      <rPr>
        <b/>
        <sz val="8"/>
        <color indexed="10"/>
        <rFont val="Arial"/>
        <family val="2"/>
      </rPr>
      <t>(</t>
    </r>
    <r>
      <rPr>
        <b/>
        <i/>
        <sz val="8"/>
        <color indexed="10"/>
        <rFont val="Arial"/>
        <family val="2"/>
      </rPr>
      <t xml:space="preserve">13 </t>
    </r>
    <r>
      <rPr>
        <b/>
        <sz val="8"/>
        <color indexed="10"/>
        <rFont val="Arial"/>
        <family val="2"/>
      </rPr>
      <t xml:space="preserve">- </t>
    </r>
    <r>
      <rPr>
        <b/>
        <i/>
        <sz val="8"/>
        <color indexed="10"/>
        <rFont val="Arial"/>
        <family val="2"/>
      </rPr>
      <t xml:space="preserve">08 </t>
    </r>
    <r>
      <rPr>
        <b/>
        <sz val="8"/>
        <color indexed="10"/>
        <rFont val="Arial"/>
        <family val="2"/>
      </rPr>
      <t xml:space="preserve">+ </t>
    </r>
    <r>
      <rPr>
        <b/>
        <i/>
        <sz val="8"/>
        <color indexed="10"/>
        <rFont val="Arial"/>
        <family val="2"/>
      </rPr>
      <t>26</t>
    </r>
    <r>
      <rPr>
        <b/>
        <sz val="8"/>
        <color indexed="10"/>
        <rFont val="Arial"/>
        <family val="2"/>
      </rPr>
      <t>)</t>
    </r>
  </si>
  <si>
    <r>
      <t>Дневни нето увоз</t>
    </r>
    <r>
      <rPr>
        <sz val="8"/>
        <rFont val="Arial"/>
        <family val="2"/>
      </rPr>
      <t xml:space="preserve"> </t>
    </r>
    <r>
      <rPr>
        <b/>
        <sz val="8"/>
        <color indexed="10"/>
        <rFont val="Arial"/>
        <family val="2"/>
      </rPr>
      <t>(30)</t>
    </r>
    <r>
      <rPr>
        <b/>
        <sz val="10"/>
        <color indexed="10"/>
        <rFont val="Arial"/>
        <family val="2"/>
      </rPr>
      <t xml:space="preserve"> / број дана у години</t>
    </r>
  </si>
  <si>
    <r>
      <t>90 дана обавезе</t>
    </r>
    <r>
      <rPr>
        <b/>
        <sz val="10"/>
        <color indexed="10"/>
        <rFont val="Arial"/>
        <family val="2"/>
      </rPr>
      <t xml:space="preserve"> </t>
    </r>
    <r>
      <rPr>
        <b/>
        <sz val="8"/>
        <color indexed="10"/>
        <rFont val="Arial"/>
        <family val="2"/>
      </rPr>
      <t>(</t>
    </r>
    <r>
      <rPr>
        <b/>
        <i/>
        <sz val="8"/>
        <color indexed="10"/>
        <rFont val="Arial"/>
        <family val="2"/>
      </rPr>
      <t xml:space="preserve">31)  </t>
    </r>
    <r>
      <rPr>
        <b/>
        <sz val="10"/>
        <color indexed="10"/>
        <rFont val="Arial"/>
        <family val="2"/>
      </rPr>
      <t>*  90</t>
    </r>
  </si>
  <si>
    <t>METODA 3  (стварни удео примарног бензина)</t>
  </si>
  <si>
    <r>
      <t xml:space="preserve">Нето увоз (сирова нафта и деривати нафте) </t>
    </r>
    <r>
      <rPr>
        <b/>
        <sz val="10"/>
        <color indexed="10"/>
        <rFont val="Arial"/>
        <family val="2"/>
      </rPr>
      <t>(</t>
    </r>
    <r>
      <rPr>
        <b/>
        <i/>
        <sz val="8"/>
        <color indexed="10"/>
        <rFont val="Arial"/>
        <family val="2"/>
      </rPr>
      <t xml:space="preserve">13 </t>
    </r>
    <r>
      <rPr>
        <b/>
        <sz val="10"/>
        <color indexed="10"/>
        <rFont val="Arial"/>
        <family val="2"/>
      </rPr>
      <t>* (1-</t>
    </r>
    <r>
      <rPr>
        <b/>
        <i/>
        <sz val="8"/>
        <color indexed="10"/>
        <rFont val="Arial"/>
        <family val="2"/>
      </rPr>
      <t>05</t>
    </r>
    <r>
      <rPr>
        <b/>
        <sz val="10"/>
        <color indexed="10"/>
        <rFont val="Arial"/>
        <family val="2"/>
      </rPr>
      <t>)+</t>
    </r>
    <r>
      <rPr>
        <b/>
        <i/>
        <sz val="8"/>
        <color indexed="10"/>
        <rFont val="Arial"/>
        <family val="2"/>
      </rPr>
      <t>26)</t>
    </r>
  </si>
  <si>
    <r>
      <t>Дневни нето увоз</t>
    </r>
    <r>
      <rPr>
        <sz val="8"/>
        <rFont val="Arial"/>
        <family val="2"/>
      </rPr>
      <t xml:space="preserve"> </t>
    </r>
    <r>
      <rPr>
        <b/>
        <i/>
        <sz val="8"/>
        <color indexed="10"/>
        <rFont val="Arial"/>
        <family val="2"/>
      </rPr>
      <t>(33)</t>
    </r>
    <r>
      <rPr>
        <b/>
        <i/>
        <sz val="10"/>
        <color indexed="10"/>
        <rFont val="Arial"/>
        <family val="2"/>
      </rPr>
      <t xml:space="preserve"> / број дана у години</t>
    </r>
  </si>
  <si>
    <r>
      <t xml:space="preserve">90 дана обавезе  </t>
    </r>
    <r>
      <rPr>
        <b/>
        <sz val="8"/>
        <color indexed="10"/>
        <rFont val="Arial"/>
        <family val="2"/>
      </rPr>
      <t>(</t>
    </r>
    <r>
      <rPr>
        <b/>
        <i/>
        <sz val="8"/>
        <color indexed="10"/>
        <rFont val="Arial"/>
        <family val="2"/>
      </rPr>
      <t xml:space="preserve">34)  </t>
    </r>
    <r>
      <rPr>
        <b/>
        <sz val="10"/>
        <color indexed="10"/>
        <rFont val="Arial"/>
        <family val="2"/>
      </rPr>
      <t>*   90</t>
    </r>
  </si>
  <si>
    <t>kt = хиљада тона; ktcoe = хиљада тона еквивалентне сирове нафте;</t>
  </si>
  <si>
    <t>Датум:                                                                        М.П.</t>
  </si>
  <si>
    <t>потпис одговорног лица</t>
  </si>
  <si>
    <t>Одговорно лице је физичко лице које је у одговарајућем регистру уписано као законски заступник енергетског субјекта који је обвезник доставе обрасца, или физичко лице кога је законски заступник овластио да потписује предметни образац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</si>
</sst>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00"/>
    <numFmt numFmtId="166" formatCode="00."/>
  </numFmts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b/>
      <i/>
      <sz val="8"/>
      <color indexed="10"/>
      <name val="Arial"/>
      <family val="2"/>
    </font>
    <font>
      <sz val="8"/>
      <name val="Arial"/>
      <family val="2"/>
    </font>
    <font>
      <b/>
      <i/>
      <sz val="9"/>
      <color indexed="10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b/>
      <sz val="10"/>
      <color indexed="10"/>
      <name val="Arial"/>
      <family val="2"/>
    </font>
    <font>
      <b/>
      <i/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2" fillId="4" borderId="1" xfId="1" applyFont="1" applyFill="1" applyBorder="1" applyProtection="1"/>
    <xf numFmtId="0" fontId="3" fillId="4" borderId="2" xfId="1" applyFont="1" applyFill="1" applyBorder="1" applyProtection="1"/>
    <xf numFmtId="0" fontId="1" fillId="4" borderId="2" xfId="1" applyFill="1" applyBorder="1" applyProtection="1"/>
    <xf numFmtId="0" fontId="1" fillId="4" borderId="3" xfId="1" applyFill="1" applyBorder="1" applyProtection="1"/>
    <xf numFmtId="0" fontId="1" fillId="4" borderId="4" xfId="1" applyFill="1" applyBorder="1" applyProtection="1"/>
    <xf numFmtId="0" fontId="1" fillId="4" borderId="5" xfId="1" applyFill="1" applyBorder="1" applyProtection="1"/>
    <xf numFmtId="164" fontId="5" fillId="4" borderId="0" xfId="1" applyNumberFormat="1" applyFont="1" applyFill="1" applyBorder="1" applyAlignment="1" applyProtection="1">
      <alignment horizontal="left"/>
    </xf>
    <xf numFmtId="0" fontId="2" fillId="4" borderId="0" xfId="1" applyFont="1" applyFill="1" applyBorder="1" applyAlignment="1" applyProtection="1">
      <alignment horizontal="right"/>
    </xf>
    <xf numFmtId="1" fontId="1" fillId="2" borderId="6" xfId="1" applyNumberFormat="1" applyFill="1" applyBorder="1" applyProtection="1"/>
    <xf numFmtId="0" fontId="1" fillId="4" borderId="0" xfId="1" applyFill="1" applyBorder="1" applyProtection="1"/>
    <xf numFmtId="0" fontId="6" fillId="4" borderId="0" xfId="1" applyFont="1" applyFill="1" applyBorder="1" applyProtection="1"/>
    <xf numFmtId="0" fontId="7" fillId="4" borderId="5" xfId="1" applyFont="1" applyFill="1" applyBorder="1" applyProtection="1"/>
    <xf numFmtId="0" fontId="1" fillId="4" borderId="7" xfId="1" applyFont="1" applyFill="1" applyBorder="1" applyProtection="1"/>
    <xf numFmtId="0" fontId="2" fillId="4" borderId="8" xfId="1" applyFont="1" applyFill="1" applyBorder="1" applyAlignment="1" applyProtection="1">
      <alignment horizontal="center"/>
    </xf>
    <xf numFmtId="0" fontId="8" fillId="4" borderId="8" xfId="1" applyFont="1" applyFill="1" applyBorder="1" applyProtection="1"/>
    <xf numFmtId="0" fontId="1" fillId="4" borderId="9" xfId="1" applyFill="1" applyBorder="1" applyProtection="1"/>
    <xf numFmtId="0" fontId="17" fillId="0" borderId="0" xfId="0" applyFont="1"/>
    <xf numFmtId="165" fontId="7" fillId="4" borderId="10" xfId="1" applyNumberFormat="1" applyFont="1" applyFill="1" applyBorder="1" applyAlignment="1" applyProtection="1">
      <alignment horizontal="center"/>
    </xf>
    <xf numFmtId="49" fontId="5" fillId="4" borderId="11" xfId="1" applyNumberFormat="1" applyFont="1" applyFill="1" applyBorder="1" applyProtection="1"/>
    <xf numFmtId="49" fontId="5" fillId="4" borderId="12" xfId="1" applyNumberFormat="1" applyFont="1" applyFill="1" applyBorder="1" applyProtection="1"/>
    <xf numFmtId="49" fontId="5" fillId="4" borderId="13" xfId="1" applyNumberFormat="1" applyFont="1" applyFill="1" applyBorder="1" applyProtection="1"/>
    <xf numFmtId="49" fontId="5" fillId="4" borderId="14" xfId="1" applyNumberFormat="1" applyFont="1" applyFill="1" applyBorder="1" applyProtection="1"/>
    <xf numFmtId="49" fontId="5" fillId="4" borderId="13" xfId="1" applyNumberFormat="1" applyFont="1" applyFill="1" applyBorder="1" applyAlignment="1" applyProtection="1">
      <alignment horizontal="left"/>
    </xf>
    <xf numFmtId="49" fontId="5" fillId="4" borderId="14" xfId="1" applyNumberFormat="1" applyFont="1" applyFill="1" applyBorder="1" applyAlignment="1" applyProtection="1">
      <alignment horizontal="left"/>
    </xf>
    <xf numFmtId="165" fontId="7" fillId="3" borderId="15" xfId="1" applyNumberFormat="1" applyFont="1" applyFill="1" applyBorder="1" applyAlignment="1" applyProtection="1">
      <alignment horizontal="center"/>
    </xf>
    <xf numFmtId="49" fontId="3" fillId="3" borderId="16" xfId="1" applyNumberFormat="1" applyFont="1" applyFill="1" applyBorder="1" applyAlignment="1" applyProtection="1">
      <alignment horizontal="left"/>
    </xf>
    <xf numFmtId="49" fontId="5" fillId="3" borderId="17" xfId="1" applyNumberFormat="1" applyFont="1" applyFill="1" applyBorder="1" applyAlignment="1" applyProtection="1">
      <alignment horizontal="right"/>
    </xf>
    <xf numFmtId="2" fontId="1" fillId="3" borderId="18" xfId="1" applyNumberFormat="1" applyFill="1" applyBorder="1" applyProtection="1"/>
    <xf numFmtId="0" fontId="18" fillId="0" borderId="0" xfId="0" applyFont="1"/>
    <xf numFmtId="49" fontId="11" fillId="4" borderId="0" xfId="1" applyNumberFormat="1" applyFont="1" applyFill="1" applyBorder="1" applyProtection="1"/>
    <xf numFmtId="49" fontId="5" fillId="4" borderId="0" xfId="1" applyNumberFormat="1" applyFont="1" applyFill="1" applyBorder="1" applyAlignment="1" applyProtection="1">
      <alignment horizontal="left"/>
    </xf>
    <xf numFmtId="0" fontId="1" fillId="4" borderId="7" xfId="1" applyFill="1" applyBorder="1" applyAlignment="1" applyProtection="1">
      <alignment horizontal="center" wrapText="1"/>
    </xf>
    <xf numFmtId="49" fontId="2" fillId="4" borderId="8" xfId="1" applyNumberFormat="1" applyFont="1" applyFill="1" applyBorder="1" applyAlignment="1" applyProtection="1">
      <alignment horizontal="center" wrapText="1"/>
    </xf>
    <xf numFmtId="0" fontId="1" fillId="4" borderId="19" xfId="1" applyFill="1" applyBorder="1" applyAlignment="1" applyProtection="1">
      <alignment horizontal="center" wrapText="1"/>
    </xf>
    <xf numFmtId="165" fontId="7" fillId="4" borderId="20" xfId="1" applyNumberFormat="1" applyFont="1" applyFill="1" applyBorder="1" applyAlignment="1" applyProtection="1">
      <alignment horizontal="center"/>
    </xf>
    <xf numFmtId="49" fontId="5" fillId="4" borderId="21" xfId="1" applyNumberFormat="1" applyFont="1" applyFill="1" applyBorder="1" applyProtection="1"/>
    <xf numFmtId="49" fontId="5" fillId="4" borderId="22" xfId="1" applyNumberFormat="1" applyFont="1" applyFill="1" applyBorder="1" applyProtection="1"/>
    <xf numFmtId="165" fontId="7" fillId="3" borderId="10" xfId="1" applyNumberFormat="1" applyFont="1" applyFill="1" applyBorder="1" applyAlignment="1" applyProtection="1">
      <alignment horizontal="center"/>
    </xf>
    <xf numFmtId="49" fontId="5" fillId="3" borderId="13" xfId="1" applyNumberFormat="1" applyFont="1" applyFill="1" applyBorder="1" applyAlignment="1" applyProtection="1">
      <alignment horizontal="left"/>
    </xf>
    <xf numFmtId="49" fontId="5" fillId="3" borderId="14" xfId="1" applyNumberFormat="1" applyFont="1" applyFill="1" applyBorder="1" applyAlignment="1" applyProtection="1">
      <alignment horizontal="left"/>
    </xf>
    <xf numFmtId="2" fontId="1" fillId="3" borderId="23" xfId="1" applyNumberFormat="1" applyFill="1" applyBorder="1" applyProtection="1"/>
    <xf numFmtId="2" fontId="1" fillId="3" borderId="17" xfId="1" applyNumberFormat="1" applyFill="1" applyBorder="1" applyProtection="1"/>
    <xf numFmtId="2" fontId="1" fillId="3" borderId="24" xfId="1" applyNumberFormat="1" applyFill="1" applyBorder="1" applyProtection="1"/>
    <xf numFmtId="49" fontId="5" fillId="4" borderId="21" xfId="1" applyNumberFormat="1" applyFont="1" applyFill="1" applyBorder="1" applyAlignment="1" applyProtection="1">
      <alignment horizontal="left"/>
    </xf>
    <xf numFmtId="49" fontId="5" fillId="4" borderId="22" xfId="1" applyNumberFormat="1" applyFont="1" applyFill="1" applyBorder="1" applyAlignment="1" applyProtection="1">
      <alignment horizontal="left"/>
    </xf>
    <xf numFmtId="165" fontId="7" fillId="4" borderId="25" xfId="1" applyNumberFormat="1" applyFont="1" applyFill="1" applyBorder="1" applyAlignment="1" applyProtection="1">
      <alignment horizontal="center"/>
    </xf>
    <xf numFmtId="0" fontId="5" fillId="4" borderId="26" xfId="1" applyFont="1" applyFill="1" applyBorder="1" applyProtection="1"/>
    <xf numFmtId="0" fontId="11" fillId="4" borderId="26" xfId="1" applyFont="1" applyFill="1" applyBorder="1" applyAlignment="1" applyProtection="1">
      <alignment horizontal="left"/>
    </xf>
    <xf numFmtId="0" fontId="0" fillId="0" borderId="0" xfId="0" applyFill="1"/>
    <xf numFmtId="0" fontId="11" fillId="4" borderId="26" xfId="1" quotePrefix="1" applyFont="1" applyFill="1" applyBorder="1" applyAlignment="1" applyProtection="1">
      <alignment horizontal="left"/>
    </xf>
    <xf numFmtId="165" fontId="7" fillId="3" borderId="27" xfId="1" applyNumberFormat="1" applyFont="1" applyFill="1" applyBorder="1" applyAlignment="1" applyProtection="1">
      <alignment horizontal="center"/>
    </xf>
    <xf numFmtId="165" fontId="7" fillId="3" borderId="28" xfId="1" applyNumberFormat="1" applyFont="1" applyFill="1" applyBorder="1" applyAlignment="1" applyProtection="1">
      <alignment horizontal="center"/>
    </xf>
    <xf numFmtId="49" fontId="13" fillId="3" borderId="16" xfId="1" applyNumberFormat="1" applyFont="1" applyFill="1" applyBorder="1" applyProtection="1"/>
    <xf numFmtId="49" fontId="7" fillId="3" borderId="17" xfId="1" applyNumberFormat="1" applyFont="1" applyFill="1" applyBorder="1" applyProtection="1"/>
    <xf numFmtId="49" fontId="2" fillId="4" borderId="7" xfId="1" applyNumberFormat="1" applyFont="1" applyFill="1" applyBorder="1" applyProtection="1"/>
    <xf numFmtId="49" fontId="2" fillId="4" borderId="8" xfId="1" applyNumberFormat="1" applyFont="1" applyFill="1" applyBorder="1" applyAlignment="1" applyProtection="1">
      <alignment horizontal="center"/>
    </xf>
    <xf numFmtId="49" fontId="8" fillId="4" borderId="19" xfId="1" applyNumberFormat="1" applyFont="1" applyFill="1" applyBorder="1" applyProtection="1"/>
    <xf numFmtId="0" fontId="1" fillId="4" borderId="29" xfId="1" applyFill="1" applyBorder="1" applyProtection="1"/>
    <xf numFmtId="49" fontId="1" fillId="4" borderId="30" xfId="1" applyNumberFormat="1" applyFill="1" applyBorder="1" applyProtection="1"/>
    <xf numFmtId="49" fontId="1" fillId="4" borderId="22" xfId="1" applyNumberFormat="1" applyFill="1" applyBorder="1" applyProtection="1"/>
    <xf numFmtId="165" fontId="7" fillId="4" borderId="27" xfId="1" applyNumberFormat="1" applyFont="1" applyFill="1" applyBorder="1" applyAlignment="1" applyProtection="1">
      <alignment horizontal="center"/>
    </xf>
    <xf numFmtId="49" fontId="1" fillId="4" borderId="31" xfId="1" applyNumberFormat="1" applyFill="1" applyBorder="1" applyProtection="1"/>
    <xf numFmtId="49" fontId="1" fillId="4" borderId="14" xfId="1" applyNumberFormat="1" applyFill="1" applyBorder="1" applyProtection="1"/>
    <xf numFmtId="49" fontId="2" fillId="3" borderId="31" xfId="1" applyNumberFormat="1" applyFont="1" applyFill="1" applyBorder="1" applyProtection="1"/>
    <xf numFmtId="49" fontId="1" fillId="3" borderId="14" xfId="1" applyNumberFormat="1" applyFill="1" applyBorder="1" applyProtection="1"/>
    <xf numFmtId="0" fontId="18" fillId="0" borderId="0" xfId="0" applyFont="1" applyFill="1"/>
    <xf numFmtId="49" fontId="2" fillId="3" borderId="32" xfId="1" applyNumberFormat="1" applyFont="1" applyFill="1" applyBorder="1" applyProtection="1"/>
    <xf numFmtId="49" fontId="1" fillId="3" borderId="33" xfId="1" applyNumberFormat="1" applyFill="1" applyBorder="1" applyProtection="1"/>
    <xf numFmtId="166" fontId="7" fillId="4" borderId="0" xfId="1" applyNumberFormat="1" applyFont="1" applyFill="1" applyBorder="1" applyAlignment="1" applyProtection="1">
      <alignment horizontal="right"/>
    </xf>
    <xf numFmtId="49" fontId="2" fillId="4" borderId="0" xfId="1" applyNumberFormat="1" applyFont="1" applyFill="1" applyBorder="1" applyProtection="1"/>
    <xf numFmtId="49" fontId="1" fillId="4" borderId="0" xfId="1" applyNumberFormat="1" applyFill="1" applyBorder="1" applyProtection="1"/>
    <xf numFmtId="2" fontId="1" fillId="4" borderId="0" xfId="1" applyNumberFormat="1" applyFill="1" applyBorder="1" applyProtection="1"/>
    <xf numFmtId="0" fontId="2" fillId="4" borderId="1" xfId="1" applyFont="1" applyFill="1" applyBorder="1" applyAlignment="1" applyProtection="1"/>
    <xf numFmtId="0" fontId="1" fillId="4" borderId="2" xfId="1" applyFill="1" applyBorder="1" applyAlignment="1" applyProtection="1"/>
    <xf numFmtId="0" fontId="1" fillId="4" borderId="34" xfId="1" applyFill="1" applyBorder="1" applyAlignment="1" applyProtection="1"/>
    <xf numFmtId="0" fontId="1" fillId="4" borderId="35" xfId="1" applyFill="1" applyBorder="1" applyProtection="1"/>
    <xf numFmtId="0" fontId="2" fillId="4" borderId="4" xfId="1" applyFont="1" applyFill="1" applyBorder="1" applyAlignment="1" applyProtection="1"/>
    <xf numFmtId="0" fontId="3" fillId="4" borderId="0" xfId="1" applyFont="1" applyFill="1" applyBorder="1" applyAlignment="1" applyProtection="1"/>
    <xf numFmtId="0" fontId="1" fillId="4" borderId="36" xfId="1" applyFill="1" applyBorder="1" applyAlignment="1" applyProtection="1"/>
    <xf numFmtId="0" fontId="1" fillId="4" borderId="37" xfId="1" applyFill="1" applyBorder="1" applyProtection="1"/>
    <xf numFmtId="0" fontId="2" fillId="4" borderId="4" xfId="1" applyFont="1" applyFill="1" applyBorder="1" applyProtection="1"/>
    <xf numFmtId="0" fontId="3" fillId="4" borderId="0" xfId="1" applyFont="1" applyFill="1" applyBorder="1" applyProtection="1"/>
    <xf numFmtId="0" fontId="2" fillId="4" borderId="0" xfId="1" applyFont="1" applyFill="1" applyBorder="1" applyProtection="1"/>
    <xf numFmtId="0" fontId="2" fillId="4" borderId="38" xfId="1" applyFont="1" applyFill="1" applyBorder="1" applyProtection="1"/>
    <xf numFmtId="0" fontId="2" fillId="4" borderId="32" xfId="1" applyFont="1" applyFill="1" applyBorder="1" applyProtection="1"/>
    <xf numFmtId="0" fontId="1" fillId="4" borderId="24" xfId="1" applyFill="1" applyBorder="1" applyProtection="1"/>
    <xf numFmtId="0" fontId="2" fillId="4" borderId="30" xfId="1" applyFont="1" applyFill="1" applyBorder="1" applyProtection="1"/>
    <xf numFmtId="165" fontId="7" fillId="3" borderId="39" xfId="1" applyNumberFormat="1" applyFont="1" applyFill="1" applyBorder="1" applyAlignment="1" applyProtection="1">
      <alignment horizontal="center"/>
    </xf>
    <xf numFmtId="49" fontId="1" fillId="3" borderId="31" xfId="1" applyNumberFormat="1" applyFill="1" applyBorder="1" applyProtection="1"/>
    <xf numFmtId="2" fontId="0" fillId="3" borderId="40" xfId="0" applyNumberFormat="1" applyFill="1" applyBorder="1" applyProtection="1"/>
    <xf numFmtId="0" fontId="1" fillId="3" borderId="31" xfId="1" applyFill="1" applyBorder="1" applyProtection="1"/>
    <xf numFmtId="0" fontId="1" fillId="3" borderId="14" xfId="1" applyFill="1" applyBorder="1" applyProtection="1"/>
    <xf numFmtId="165" fontId="7" fillId="3" borderId="41" xfId="1" applyNumberFormat="1" applyFont="1" applyFill="1" applyBorder="1" applyAlignment="1" applyProtection="1">
      <alignment horizontal="center"/>
    </xf>
    <xf numFmtId="49" fontId="1" fillId="3" borderId="42" xfId="1" applyNumberFormat="1" applyFill="1" applyBorder="1" applyProtection="1"/>
    <xf numFmtId="49" fontId="1" fillId="3" borderId="17" xfId="1" applyNumberFormat="1" applyFill="1" applyBorder="1" applyProtection="1"/>
    <xf numFmtId="2" fontId="19" fillId="3" borderId="43" xfId="0" applyNumberFormat="1" applyFont="1" applyFill="1" applyBorder="1" applyProtection="1"/>
    <xf numFmtId="165" fontId="7" fillId="4" borderId="44" xfId="1" applyNumberFormat="1" applyFont="1" applyFill="1" applyBorder="1" applyAlignment="1" applyProtection="1">
      <alignment horizontal="center"/>
    </xf>
    <xf numFmtId="49" fontId="2" fillId="4" borderId="30" xfId="1" applyNumberFormat="1" applyFont="1" applyFill="1" applyBorder="1" applyProtection="1"/>
    <xf numFmtId="2" fontId="1" fillId="4" borderId="45" xfId="1" applyNumberFormat="1" applyFill="1" applyBorder="1" applyProtection="1"/>
    <xf numFmtId="0" fontId="8" fillId="4" borderId="5" xfId="1" applyFont="1" applyFill="1" applyBorder="1" applyProtection="1"/>
    <xf numFmtId="49" fontId="1" fillId="3" borderId="42" xfId="1" applyNumberFormat="1" applyFont="1" applyFill="1" applyBorder="1" applyProtection="1"/>
    <xf numFmtId="2" fontId="1" fillId="3" borderId="18" xfId="1" applyNumberFormat="1" applyFont="1" applyFill="1" applyBorder="1" applyProtection="1"/>
    <xf numFmtId="165" fontId="7" fillId="4" borderId="1" xfId="1" applyNumberFormat="1" applyFont="1" applyFill="1" applyBorder="1" applyAlignment="1" applyProtection="1">
      <alignment horizontal="center"/>
    </xf>
    <xf numFmtId="49" fontId="2" fillId="4" borderId="2" xfId="1" applyNumberFormat="1" applyFont="1" applyFill="1" applyBorder="1" applyProtection="1"/>
    <xf numFmtId="2" fontId="1" fillId="4" borderId="3" xfId="1" applyNumberFormat="1" applyFill="1" applyBorder="1" applyProtection="1"/>
    <xf numFmtId="49" fontId="1" fillId="3" borderId="31" xfId="1" applyNumberFormat="1" applyFont="1" applyFill="1" applyBorder="1" applyProtection="1"/>
    <xf numFmtId="2" fontId="1" fillId="3" borderId="40" xfId="1" applyNumberFormat="1" applyFill="1" applyBorder="1" applyProtection="1"/>
    <xf numFmtId="0" fontId="1" fillId="3" borderId="31" xfId="1" applyFont="1" applyFill="1" applyBorder="1" applyProtection="1"/>
    <xf numFmtId="2" fontId="1" fillId="3" borderId="40" xfId="1" applyNumberFormat="1" applyFont="1" applyFill="1" applyBorder="1" applyProtection="1"/>
    <xf numFmtId="2" fontId="1" fillId="3" borderId="43" xfId="1" applyNumberFormat="1" applyFont="1" applyFill="1" applyBorder="1" applyProtection="1"/>
    <xf numFmtId="49" fontId="1" fillId="4" borderId="0" xfId="1" applyNumberFormat="1" applyFont="1" applyFill="1" applyBorder="1" applyProtection="1"/>
    <xf numFmtId="0" fontId="1" fillId="4" borderId="38" xfId="1" applyFill="1" applyBorder="1" applyProtection="1"/>
    <xf numFmtId="166" fontId="7" fillId="4" borderId="32" xfId="1" applyNumberFormat="1" applyFont="1" applyFill="1" applyBorder="1" applyAlignment="1" applyProtection="1">
      <alignment horizontal="left"/>
    </xf>
    <xf numFmtId="49" fontId="1" fillId="4" borderId="32" xfId="1" applyNumberFormat="1" applyFont="1" applyFill="1" applyBorder="1" applyProtection="1"/>
    <xf numFmtId="49" fontId="1" fillId="4" borderId="32" xfId="1" applyNumberFormat="1" applyFill="1" applyBorder="1" applyProtection="1"/>
    <xf numFmtId="2" fontId="1" fillId="4" borderId="32" xfId="1" applyNumberFormat="1" applyFill="1" applyBorder="1" applyProtection="1"/>
    <xf numFmtId="0" fontId="8" fillId="4" borderId="46" xfId="1" applyFont="1" applyFill="1" applyBorder="1" applyProtection="1"/>
    <xf numFmtId="0" fontId="20" fillId="0" borderId="0" xfId="0" applyFont="1"/>
    <xf numFmtId="0" fontId="3" fillId="4" borderId="32" xfId="1" applyFont="1" applyFill="1" applyBorder="1" applyAlignment="1" applyProtection="1">
      <alignment wrapText="1"/>
    </xf>
    <xf numFmtId="0" fontId="4" fillId="4" borderId="0" xfId="1" applyFont="1" applyFill="1" applyBorder="1" applyAlignment="1" applyProtection="1">
      <alignment horizontal="center"/>
    </xf>
    <xf numFmtId="0" fontId="4" fillId="4" borderId="0" xfId="1" applyFont="1" applyFill="1" applyBorder="1" applyAlignment="1" applyProtection="1">
      <alignment horizontal="center"/>
    </xf>
    <xf numFmtId="0" fontId="20" fillId="0" borderId="0" xfId="0" applyFont="1" applyAlignment="1">
      <alignment horizontal="left" wrapText="1"/>
    </xf>
    <xf numFmtId="49" fontId="5" fillId="4" borderId="13" xfId="1" applyNumberFormat="1" applyFont="1" applyFill="1" applyBorder="1" applyAlignment="1" applyProtection="1">
      <alignment horizontal="left" wrapText="1"/>
    </xf>
    <xf numFmtId="49" fontId="5" fillId="4" borderId="40" xfId="1" applyNumberFormat="1" applyFont="1" applyFill="1" applyBorder="1" applyAlignment="1" applyProtection="1">
      <alignment horizontal="left" wrapText="1"/>
    </xf>
    <xf numFmtId="165" fontId="13" fillId="3" borderId="13" xfId="1" applyNumberFormat="1" applyFont="1" applyFill="1" applyBorder="1" applyAlignment="1" applyProtection="1">
      <alignment horizontal="left" wrapText="1"/>
    </xf>
    <xf numFmtId="165" fontId="13" fillId="3" borderId="14" xfId="1" applyNumberFormat="1" applyFont="1" applyFill="1" applyBorder="1" applyAlignment="1" applyProtection="1">
      <alignment horizontal="left" wrapText="1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son/Documents/Data%20questionnaires/MOS_Oil_2012_3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Table 1"/>
      <sheetName val="Table 2"/>
      <sheetName val="Table 3"/>
      <sheetName val="Table 4"/>
      <sheetName val="Table 5"/>
      <sheetName val="Table 5b_5c"/>
      <sheetName val="Table 6"/>
      <sheetName val="Table 6b"/>
      <sheetName val="Table 7"/>
      <sheetName val="Table 8"/>
      <sheetName val="Table 8b"/>
      <sheetName val="Table 8c"/>
      <sheetName val="Table 9"/>
      <sheetName val="Remarks"/>
      <sheetName val="Days Equivalent Calculation"/>
      <sheetName val="Param"/>
      <sheetName val="Formulas"/>
      <sheetName val="FakeKey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workbookViewId="0">
      <selection activeCell="B3" sqref="B3:E3"/>
    </sheetView>
  </sheetViews>
  <sheetFormatPr defaultRowHeight="15"/>
  <cols>
    <col min="1" max="2" width="3.7109375" customWidth="1"/>
    <col min="3" max="3" width="75.7109375" customWidth="1"/>
    <col min="4" max="4" width="10.7109375" customWidth="1"/>
    <col min="5" max="5" width="9.7109375" customWidth="1"/>
    <col min="6" max="6" width="6.7109375" customWidth="1"/>
    <col min="7" max="7" width="3.7109375" customWidth="1"/>
  </cols>
  <sheetData>
    <row r="1" spans="1:8" ht="15.75" thickBot="1"/>
    <row r="2" spans="1:8">
      <c r="A2" s="1" t="s">
        <v>0</v>
      </c>
      <c r="B2" s="2"/>
      <c r="C2" s="3"/>
      <c r="D2" s="3"/>
      <c r="E2" s="3"/>
      <c r="F2" s="4"/>
    </row>
    <row r="3" spans="1:8" ht="15.75">
      <c r="A3" s="5"/>
      <c r="B3" s="121" t="s">
        <v>1</v>
      </c>
      <c r="C3" s="121"/>
      <c r="D3" s="121"/>
      <c r="E3" s="121"/>
      <c r="F3" s="6"/>
    </row>
    <row r="4" spans="1:8" ht="15.75">
      <c r="A4" s="5"/>
      <c r="B4" s="121" t="s">
        <v>2</v>
      </c>
      <c r="C4" s="121"/>
      <c r="D4" s="121"/>
      <c r="E4" s="121"/>
      <c r="F4" s="6"/>
    </row>
    <row r="5" spans="1:8" ht="16.5" thickBot="1">
      <c r="A5" s="5"/>
      <c r="B5" s="120"/>
      <c r="C5" s="120"/>
      <c r="D5" s="120"/>
      <c r="E5" s="120"/>
      <c r="F5" s="6"/>
    </row>
    <row r="6" spans="1:8" ht="16.5" thickBot="1">
      <c r="A6" s="5"/>
      <c r="B6" s="7"/>
      <c r="C6" s="120"/>
      <c r="D6" s="8" t="s">
        <v>3</v>
      </c>
      <c r="E6" s="9"/>
      <c r="F6" s="6"/>
    </row>
    <row r="7" spans="1:8" ht="15.75" thickBot="1">
      <c r="A7" s="5"/>
      <c r="B7" s="7"/>
      <c r="C7" s="7"/>
      <c r="D7" s="10"/>
      <c r="E7" s="11" t="s">
        <v>4</v>
      </c>
      <c r="F7" s="12"/>
    </row>
    <row r="8" spans="1:8" ht="18" customHeight="1" thickBot="1">
      <c r="A8" s="5"/>
      <c r="B8" s="13"/>
      <c r="C8" s="14" t="s">
        <v>5</v>
      </c>
      <c r="D8" s="15"/>
      <c r="E8" s="16"/>
      <c r="F8" s="6"/>
      <c r="H8" s="17"/>
    </row>
    <row r="9" spans="1:8" ht="15.75" thickBot="1">
      <c r="A9" s="5"/>
      <c r="B9" s="18">
        <v>1</v>
      </c>
      <c r="C9" s="19" t="s">
        <v>6</v>
      </c>
      <c r="D9" s="20"/>
      <c r="E9" s="9">
        <v>0</v>
      </c>
      <c r="F9" s="12" t="s">
        <v>7</v>
      </c>
    </row>
    <row r="10" spans="1:8" ht="15.75" thickBot="1">
      <c r="A10" s="5"/>
      <c r="B10" s="18">
        <f>B9+1</f>
        <v>2</v>
      </c>
      <c r="C10" s="21" t="s">
        <v>8</v>
      </c>
      <c r="D10" s="22"/>
      <c r="E10" s="9">
        <v>0</v>
      </c>
      <c r="F10" s="12" t="s">
        <v>7</v>
      </c>
    </row>
    <row r="11" spans="1:8" ht="15.75" thickBot="1">
      <c r="A11" s="5"/>
      <c r="B11" s="18">
        <f>B10+1</f>
        <v>3</v>
      </c>
      <c r="C11" s="23" t="s">
        <v>9</v>
      </c>
      <c r="D11" s="24"/>
      <c r="E11" s="9">
        <v>0</v>
      </c>
      <c r="F11" s="12" t="s">
        <v>7</v>
      </c>
    </row>
    <row r="12" spans="1:8" ht="25.5" customHeight="1" thickBot="1">
      <c r="A12" s="5"/>
      <c r="B12" s="18">
        <f>B11+1</f>
        <v>4</v>
      </c>
      <c r="C12" s="123" t="s">
        <v>10</v>
      </c>
      <c r="D12" s="124"/>
      <c r="E12" s="9">
        <v>0</v>
      </c>
      <c r="F12" s="12" t="s">
        <v>7</v>
      </c>
    </row>
    <row r="13" spans="1:8" ht="15.75" thickBot="1">
      <c r="A13" s="5"/>
      <c r="B13" s="25">
        <f>B12+1</f>
        <v>5</v>
      </c>
      <c r="C13" s="26" t="s">
        <v>11</v>
      </c>
      <c r="D13" s="27"/>
      <c r="E13" s="28">
        <f>IF(ISERROR((E9-E10-E11)/E12),0,((E9-E10-E11)/E12))</f>
        <v>0</v>
      </c>
      <c r="F13" s="6"/>
      <c r="H13" s="29"/>
    </row>
    <row r="14" spans="1:8" ht="15.75" thickBot="1">
      <c r="A14" s="5"/>
      <c r="B14" s="30"/>
      <c r="C14" s="31"/>
      <c r="D14" s="31"/>
      <c r="E14" s="10"/>
      <c r="F14" s="6"/>
    </row>
    <row r="15" spans="1:8" ht="18" customHeight="1" thickBot="1">
      <c r="A15" s="5"/>
      <c r="B15" s="32"/>
      <c r="C15" s="33" t="s">
        <v>12</v>
      </c>
      <c r="D15" s="34"/>
      <c r="E15" s="16"/>
      <c r="F15" s="6"/>
    </row>
    <row r="16" spans="1:8" ht="15.75" thickBot="1">
      <c r="A16" s="5"/>
      <c r="B16" s="35">
        <v>6</v>
      </c>
      <c r="C16" s="36" t="s">
        <v>13</v>
      </c>
      <c r="D16" s="37"/>
      <c r="E16" s="9">
        <v>0</v>
      </c>
      <c r="F16" s="12" t="s">
        <v>7</v>
      </c>
    </row>
    <row r="17" spans="1:8">
      <c r="A17" s="5"/>
      <c r="B17" s="38">
        <f>B16+1</f>
        <v>7</v>
      </c>
      <c r="C17" s="39" t="s">
        <v>14</v>
      </c>
      <c r="D17" s="40"/>
      <c r="E17" s="41">
        <f>E16-E11</f>
        <v>0</v>
      </c>
      <c r="F17" s="12" t="s">
        <v>7</v>
      </c>
      <c r="H17" s="29"/>
    </row>
    <row r="18" spans="1:8" ht="15.75" thickBot="1">
      <c r="A18" s="5"/>
      <c r="B18" s="25">
        <f>B17+1</f>
        <v>8</v>
      </c>
      <c r="C18" s="26" t="s">
        <v>15</v>
      </c>
      <c r="D18" s="42"/>
      <c r="E18" s="43">
        <f>E17*1.065</f>
        <v>0</v>
      </c>
      <c r="F18" s="12" t="s">
        <v>16</v>
      </c>
      <c r="H18" s="29"/>
    </row>
    <row r="19" spans="1:8" ht="15.75" thickBot="1">
      <c r="A19" s="5"/>
      <c r="B19" s="31"/>
      <c r="C19" s="31"/>
      <c r="D19" s="10"/>
      <c r="E19" s="10"/>
      <c r="F19" s="6"/>
    </row>
    <row r="20" spans="1:8" ht="18" customHeight="1" thickBot="1">
      <c r="A20" s="5"/>
      <c r="B20" s="32"/>
      <c r="C20" s="33" t="s">
        <v>17</v>
      </c>
      <c r="D20" s="34"/>
      <c r="E20" s="16"/>
      <c r="F20" s="6"/>
    </row>
    <row r="21" spans="1:8" ht="15.75" thickBot="1">
      <c r="A21" s="5"/>
      <c r="B21" s="35">
        <v>9</v>
      </c>
      <c r="C21" s="44" t="s">
        <v>18</v>
      </c>
      <c r="D21" s="45"/>
      <c r="E21" s="9">
        <v>0</v>
      </c>
      <c r="F21" s="12" t="s">
        <v>7</v>
      </c>
    </row>
    <row r="22" spans="1:8" ht="15.75" thickBot="1">
      <c r="A22" s="5"/>
      <c r="B22" s="18">
        <f>B21+1</f>
        <v>10</v>
      </c>
      <c r="C22" s="44" t="s">
        <v>19</v>
      </c>
      <c r="D22" s="24"/>
      <c r="E22" s="9">
        <v>0</v>
      </c>
      <c r="F22" s="12" t="s">
        <v>7</v>
      </c>
    </row>
    <row r="23" spans="1:8" ht="15.75" thickBot="1">
      <c r="A23" s="5"/>
      <c r="B23" s="46">
        <f>B22+1</f>
        <v>11</v>
      </c>
      <c r="C23" s="47" t="s">
        <v>20</v>
      </c>
      <c r="D23" s="48" t="s">
        <v>21</v>
      </c>
      <c r="E23" s="9">
        <v>0</v>
      </c>
      <c r="F23" s="12" t="s">
        <v>7</v>
      </c>
      <c r="H23" s="49"/>
    </row>
    <row r="24" spans="1:8" ht="15.75" thickBot="1">
      <c r="A24" s="5"/>
      <c r="B24" s="18">
        <f>B23+1</f>
        <v>12</v>
      </c>
      <c r="C24" s="47" t="s">
        <v>20</v>
      </c>
      <c r="D24" s="50" t="s">
        <v>22</v>
      </c>
      <c r="E24" s="9">
        <v>0</v>
      </c>
      <c r="F24" s="12" t="s">
        <v>7</v>
      </c>
      <c r="H24" s="49"/>
    </row>
    <row r="25" spans="1:8" ht="24" customHeight="1">
      <c r="A25" s="5"/>
      <c r="B25" s="51">
        <f>B24+1</f>
        <v>13</v>
      </c>
      <c r="C25" s="125" t="s">
        <v>23</v>
      </c>
      <c r="D25" s="126"/>
      <c r="E25" s="41">
        <f>(E21-E22-(E24-E23))</f>
        <v>0</v>
      </c>
      <c r="F25" s="12" t="s">
        <v>7</v>
      </c>
      <c r="H25" s="29"/>
    </row>
    <row r="26" spans="1:8" ht="15.75" thickBot="1">
      <c r="A26" s="5"/>
      <c r="B26" s="52">
        <f>B25+1</f>
        <v>14</v>
      </c>
      <c r="C26" s="53" t="s">
        <v>24</v>
      </c>
      <c r="D26" s="54"/>
      <c r="E26" s="28">
        <f>E25*0.96</f>
        <v>0</v>
      </c>
      <c r="F26" s="12" t="s">
        <v>16</v>
      </c>
      <c r="H26" s="29"/>
    </row>
    <row r="27" spans="1:8" ht="15.75" thickBot="1">
      <c r="A27" s="5"/>
      <c r="B27" s="30"/>
      <c r="C27" s="31"/>
      <c r="D27" s="31"/>
      <c r="E27" s="10"/>
      <c r="F27" s="6"/>
    </row>
    <row r="28" spans="1:8" ht="15.75" thickBot="1">
      <c r="A28" s="5"/>
      <c r="B28" s="55"/>
      <c r="C28" s="56" t="s">
        <v>25</v>
      </c>
      <c r="D28" s="57"/>
      <c r="E28" s="58"/>
      <c r="F28" s="6"/>
    </row>
    <row r="29" spans="1:8" ht="15.75" thickBot="1">
      <c r="A29" s="5"/>
      <c r="B29" s="35">
        <f>B26+1</f>
        <v>15</v>
      </c>
      <c r="C29" s="59" t="s">
        <v>26</v>
      </c>
      <c r="D29" s="60"/>
      <c r="E29" s="9">
        <v>0</v>
      </c>
      <c r="F29" s="12" t="s">
        <v>7</v>
      </c>
    </row>
    <row r="30" spans="1:8" ht="15.75" thickBot="1">
      <c r="A30" s="5"/>
      <c r="B30" s="61">
        <f t="shared" ref="B30:B40" si="0">B29+1</f>
        <v>16</v>
      </c>
      <c r="C30" s="62" t="s">
        <v>27</v>
      </c>
      <c r="D30" s="63"/>
      <c r="E30" s="9">
        <v>0</v>
      </c>
      <c r="F30" s="12" t="s">
        <v>7</v>
      </c>
    </row>
    <row r="31" spans="1:8" ht="15.75" thickBot="1">
      <c r="A31" s="5"/>
      <c r="B31" s="61">
        <f t="shared" si="0"/>
        <v>17</v>
      </c>
      <c r="C31" s="62" t="s">
        <v>28</v>
      </c>
      <c r="D31" s="63"/>
      <c r="E31" s="9">
        <v>0</v>
      </c>
      <c r="F31" s="12" t="s">
        <v>7</v>
      </c>
    </row>
    <row r="32" spans="1:8" ht="15.75" thickBot="1">
      <c r="A32" s="5"/>
      <c r="B32" s="61">
        <f t="shared" si="0"/>
        <v>18</v>
      </c>
      <c r="C32" s="62" t="s">
        <v>29</v>
      </c>
      <c r="D32" s="63"/>
      <c r="E32" s="9">
        <v>0</v>
      </c>
      <c r="F32" s="12" t="s">
        <v>7</v>
      </c>
    </row>
    <row r="33" spans="1:8" ht="15.75" thickBot="1">
      <c r="A33" s="5"/>
      <c r="B33" s="61">
        <f t="shared" si="0"/>
        <v>19</v>
      </c>
      <c r="C33" s="62" t="s">
        <v>30</v>
      </c>
      <c r="D33" s="63"/>
      <c r="E33" s="9">
        <v>0</v>
      </c>
      <c r="F33" s="12" t="s">
        <v>7</v>
      </c>
    </row>
    <row r="34" spans="1:8" ht="15.75" thickBot="1">
      <c r="A34" s="5"/>
      <c r="B34" s="61">
        <f t="shared" si="0"/>
        <v>20</v>
      </c>
      <c r="C34" s="62" t="s">
        <v>31</v>
      </c>
      <c r="D34" s="63"/>
      <c r="E34" s="9">
        <v>0</v>
      </c>
      <c r="F34" s="12" t="s">
        <v>7</v>
      </c>
    </row>
    <row r="35" spans="1:8" ht="15.75" thickBot="1">
      <c r="A35" s="5"/>
      <c r="B35" s="61">
        <f t="shared" si="0"/>
        <v>21</v>
      </c>
      <c r="C35" s="24" t="s">
        <v>32</v>
      </c>
      <c r="D35" s="48" t="s">
        <v>21</v>
      </c>
      <c r="E35" s="9">
        <v>0</v>
      </c>
      <c r="F35" s="12" t="s">
        <v>7</v>
      </c>
      <c r="H35" s="49"/>
    </row>
    <row r="36" spans="1:8" ht="15.75" thickBot="1">
      <c r="A36" s="5"/>
      <c r="B36" s="61">
        <f t="shared" si="0"/>
        <v>22</v>
      </c>
      <c r="C36" s="24" t="s">
        <v>32</v>
      </c>
      <c r="D36" s="50" t="s">
        <v>22</v>
      </c>
      <c r="E36" s="9">
        <v>0</v>
      </c>
      <c r="F36" s="12" t="s">
        <v>7</v>
      </c>
      <c r="H36" s="49"/>
    </row>
    <row r="37" spans="1:8" ht="15.75" thickBot="1">
      <c r="A37" s="5"/>
      <c r="B37" s="61">
        <f t="shared" si="0"/>
        <v>23</v>
      </c>
      <c r="C37" s="24" t="s">
        <v>33</v>
      </c>
      <c r="D37" s="48" t="s">
        <v>21</v>
      </c>
      <c r="E37" s="9">
        <v>0</v>
      </c>
      <c r="F37" s="12" t="s">
        <v>7</v>
      </c>
      <c r="H37" s="49"/>
    </row>
    <row r="38" spans="1:8" ht="15.75" thickBot="1">
      <c r="A38" s="5"/>
      <c r="B38" s="61">
        <f t="shared" si="0"/>
        <v>24</v>
      </c>
      <c r="C38" s="24" t="s">
        <v>33</v>
      </c>
      <c r="D38" s="50" t="s">
        <v>22</v>
      </c>
      <c r="E38" s="9">
        <v>0</v>
      </c>
      <c r="F38" s="12" t="s">
        <v>7</v>
      </c>
      <c r="H38" s="49"/>
    </row>
    <row r="39" spans="1:8">
      <c r="A39" s="5"/>
      <c r="B39" s="51">
        <f t="shared" si="0"/>
        <v>25</v>
      </c>
      <c r="C39" s="64" t="s">
        <v>34</v>
      </c>
      <c r="D39" s="65"/>
      <c r="E39" s="41">
        <f>(E29-E30)-(E31-E32)-(E33-E34)-(E36-E38-(E35-E37))</f>
        <v>0</v>
      </c>
      <c r="F39" s="12" t="s">
        <v>7</v>
      </c>
      <c r="H39" s="66"/>
    </row>
    <row r="40" spans="1:8" ht="15.75" thickBot="1">
      <c r="A40" s="5"/>
      <c r="B40" s="25">
        <f t="shared" si="0"/>
        <v>26</v>
      </c>
      <c r="C40" s="67" t="s">
        <v>35</v>
      </c>
      <c r="D40" s="68"/>
      <c r="E40" s="43">
        <f>E39*1.065</f>
        <v>0</v>
      </c>
      <c r="F40" s="12" t="s">
        <v>16</v>
      </c>
      <c r="H40" s="29"/>
    </row>
    <row r="41" spans="1:8">
      <c r="A41" s="5"/>
      <c r="B41" s="69"/>
      <c r="C41" s="70"/>
      <c r="D41" s="71"/>
      <c r="E41" s="72"/>
      <c r="F41" s="6"/>
    </row>
    <row r="42" spans="1:8" ht="15.75" thickBot="1">
      <c r="A42" s="5"/>
      <c r="B42" s="30"/>
      <c r="C42" s="31"/>
      <c r="D42" s="31"/>
      <c r="E42" s="10"/>
      <c r="F42" s="6"/>
    </row>
    <row r="43" spans="1:8">
      <c r="A43" s="5"/>
      <c r="B43" s="73" t="s">
        <v>36</v>
      </c>
      <c r="C43" s="74"/>
      <c r="D43" s="75"/>
      <c r="E43" s="76"/>
      <c r="F43" s="6"/>
    </row>
    <row r="44" spans="1:8">
      <c r="A44" s="5"/>
      <c r="B44" s="77"/>
      <c r="C44" s="78" t="s">
        <v>37</v>
      </c>
      <c r="D44" s="79"/>
      <c r="E44" s="80"/>
      <c r="F44" s="6"/>
    </row>
    <row r="45" spans="1:8">
      <c r="A45" s="5"/>
      <c r="B45" s="81"/>
      <c r="C45" s="82" t="s">
        <v>38</v>
      </c>
      <c r="D45" s="83"/>
      <c r="E45" s="80"/>
      <c r="F45" s="6"/>
    </row>
    <row r="46" spans="1:8" ht="27.75" customHeight="1" thickBot="1">
      <c r="A46" s="5"/>
      <c r="B46" s="84"/>
      <c r="C46" s="119" t="s">
        <v>39</v>
      </c>
      <c r="D46" s="85"/>
      <c r="E46" s="86"/>
      <c r="F46" s="6"/>
    </row>
    <row r="47" spans="1:8">
      <c r="A47" s="5"/>
      <c r="B47" s="81"/>
      <c r="C47" s="83" t="s">
        <v>40</v>
      </c>
      <c r="D47" s="87"/>
      <c r="E47" s="6"/>
      <c r="F47" s="6"/>
    </row>
    <row r="48" spans="1:8">
      <c r="A48" s="5"/>
      <c r="B48" s="88">
        <f>B40+1</f>
        <v>27</v>
      </c>
      <c r="C48" s="89" t="s">
        <v>41</v>
      </c>
      <c r="D48" s="65"/>
      <c r="E48" s="90">
        <f>E26+E40</f>
        <v>0</v>
      </c>
      <c r="F48" s="12" t="s">
        <v>16</v>
      </c>
      <c r="H48" s="29"/>
    </row>
    <row r="49" spans="1:8">
      <c r="A49" s="5"/>
      <c r="B49" s="88">
        <f>B48+1</f>
        <v>28</v>
      </c>
      <c r="C49" s="91" t="s">
        <v>42</v>
      </c>
      <c r="D49" s="92"/>
      <c r="E49" s="90">
        <f>IF(OR(MOD($E$6,400)=0,AND(MOD($E$6,4)=0,MOD($E$6,100)&lt;&gt;0)),E48/366,E48/365)</f>
        <v>0</v>
      </c>
      <c r="F49" s="12" t="s">
        <v>16</v>
      </c>
      <c r="H49" s="29"/>
    </row>
    <row r="50" spans="1:8" ht="15.75" thickBot="1">
      <c r="A50" s="5"/>
      <c r="B50" s="93">
        <f>B49+1</f>
        <v>29</v>
      </c>
      <c r="C50" s="94" t="s">
        <v>43</v>
      </c>
      <c r="D50" s="95"/>
      <c r="E50" s="96">
        <f>E49*90</f>
        <v>0</v>
      </c>
      <c r="F50" s="12" t="s">
        <v>16</v>
      </c>
      <c r="H50" s="29"/>
    </row>
    <row r="51" spans="1:8">
      <c r="A51" s="5"/>
      <c r="B51" s="97"/>
      <c r="C51" s="98" t="s">
        <v>44</v>
      </c>
      <c r="D51" s="59"/>
      <c r="E51" s="99"/>
      <c r="F51" s="100"/>
    </row>
    <row r="52" spans="1:8">
      <c r="A52" s="5"/>
      <c r="B52" s="88">
        <f>B50+1</f>
        <v>30</v>
      </c>
      <c r="C52" s="89" t="s">
        <v>45</v>
      </c>
      <c r="D52" s="89"/>
      <c r="E52" s="41">
        <f>E25-E18+E40</f>
        <v>0</v>
      </c>
      <c r="F52" s="12" t="s">
        <v>16</v>
      </c>
      <c r="H52" s="29"/>
    </row>
    <row r="53" spans="1:8">
      <c r="A53" s="5"/>
      <c r="B53" s="88">
        <f>B52+1</f>
        <v>31</v>
      </c>
      <c r="C53" s="91" t="s">
        <v>46</v>
      </c>
      <c r="D53" s="91"/>
      <c r="E53" s="41">
        <f>IF(OR(MOD($E$6,400)=0,AND(MOD($E$6,4)=0,MOD($E$6,100)&lt;&gt;0)),E52/366,E52/365)</f>
        <v>0</v>
      </c>
      <c r="F53" s="12" t="s">
        <v>16</v>
      </c>
      <c r="H53" s="29"/>
    </row>
    <row r="54" spans="1:8" ht="15.75" thickBot="1">
      <c r="A54" s="5"/>
      <c r="B54" s="93">
        <f>B53+1</f>
        <v>32</v>
      </c>
      <c r="C54" s="101" t="s">
        <v>47</v>
      </c>
      <c r="D54" s="94"/>
      <c r="E54" s="102">
        <f>E53*90</f>
        <v>0</v>
      </c>
      <c r="F54" s="12" t="s">
        <v>16</v>
      </c>
      <c r="H54" s="29"/>
    </row>
    <row r="55" spans="1:8">
      <c r="A55" s="5"/>
      <c r="B55" s="103"/>
      <c r="C55" s="104" t="s">
        <v>48</v>
      </c>
      <c r="D55" s="59"/>
      <c r="E55" s="105"/>
      <c r="F55" s="100"/>
    </row>
    <row r="56" spans="1:8">
      <c r="A56" s="5"/>
      <c r="B56" s="88">
        <f>B54+1</f>
        <v>33</v>
      </c>
      <c r="C56" s="106" t="s">
        <v>49</v>
      </c>
      <c r="D56" s="65"/>
      <c r="E56" s="107">
        <f>E25*(1-E13)+E40</f>
        <v>0</v>
      </c>
      <c r="F56" s="12" t="s">
        <v>16</v>
      </c>
      <c r="H56" s="29"/>
    </row>
    <row r="57" spans="1:8">
      <c r="A57" s="5"/>
      <c r="B57" s="88">
        <f>B56+1</f>
        <v>34</v>
      </c>
      <c r="C57" s="108" t="s">
        <v>50</v>
      </c>
      <c r="D57" s="92"/>
      <c r="E57" s="109">
        <f>IF(OR(MOD($E$6,400)=0,AND(MOD($E$6,4)=0,MOD($E$6,100)&lt;&gt;0)),E56/366,E56/365)</f>
        <v>0</v>
      </c>
      <c r="F57" s="12" t="s">
        <v>16</v>
      </c>
      <c r="H57" s="29"/>
    </row>
    <row r="58" spans="1:8" ht="15.75" thickBot="1">
      <c r="A58" s="5"/>
      <c r="B58" s="93">
        <f>B57+1</f>
        <v>35</v>
      </c>
      <c r="C58" s="101" t="s">
        <v>51</v>
      </c>
      <c r="D58" s="95"/>
      <c r="E58" s="110">
        <f>E57*90</f>
        <v>0</v>
      </c>
      <c r="F58" s="12" t="s">
        <v>16</v>
      </c>
      <c r="H58" s="29"/>
    </row>
    <row r="59" spans="1:8">
      <c r="A59" s="5"/>
      <c r="B59" s="69"/>
      <c r="C59" s="111"/>
      <c r="D59" s="71"/>
      <c r="E59" s="72"/>
      <c r="F59" s="100"/>
    </row>
    <row r="60" spans="1:8" ht="15.75" thickBot="1">
      <c r="A60" s="112"/>
      <c r="B60" s="113" t="s">
        <v>52</v>
      </c>
      <c r="C60" s="114"/>
      <c r="D60" s="115"/>
      <c r="E60" s="116"/>
      <c r="F60" s="117"/>
    </row>
    <row r="62" spans="1:8">
      <c r="C62" s="118" t="s">
        <v>53</v>
      </c>
      <c r="D62" s="118" t="s">
        <v>54</v>
      </c>
      <c r="E62" s="118"/>
    </row>
    <row r="64" spans="1:8" ht="39.75" customHeight="1">
      <c r="C64" s="122" t="s">
        <v>55</v>
      </c>
      <c r="D64" s="122"/>
      <c r="E64" s="122"/>
    </row>
  </sheetData>
  <mergeCells count="5">
    <mergeCell ref="B3:E3"/>
    <mergeCell ref="B4:E4"/>
    <mergeCell ref="C64:E64"/>
    <mergeCell ref="C12:D12"/>
    <mergeCell ref="C25:D25"/>
  </mergeCells>
  <pageMargins left="0.7" right="0.7" top="0.75" bottom="0.75" header="0.3" footer="0.3"/>
  <pageSetup scale="5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miroslav stanic</dc:creator>
  <cp:keywords/>
  <dc:description/>
  <cp:lastModifiedBy>X</cp:lastModifiedBy>
  <cp:revision/>
  <dcterms:created xsi:type="dcterms:W3CDTF">2014-10-13T11:23:38Z</dcterms:created>
  <dcterms:modified xsi:type="dcterms:W3CDTF">2023-06-27T11:42:53Z</dcterms:modified>
  <cp:category/>
  <cp:contentStatus/>
</cp:coreProperties>
</file>